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5165" windowHeight="5385" activeTab="0"/>
  </bookViews>
  <sheets>
    <sheet name="Total" sheetId="1" r:id="rId1"/>
  </sheets>
  <definedNames>
    <definedName name="_xlnm.Print_Area" localSheetId="0">'Total'!$A$1:$K$35</definedName>
  </definedNames>
  <calcPr fullCalcOnLoad="1"/>
</workbook>
</file>

<file path=xl/sharedStrings.xml><?xml version="1.0" encoding="utf-8"?>
<sst xmlns="http://schemas.openxmlformats.org/spreadsheetml/2006/main" count="44" uniqueCount="39">
  <si>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</si>
  <si>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</si>
  <si>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</si>
  <si>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</si>
  <si>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</si>
  <si>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</si>
  <si>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</si>
  <si>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</si>
  <si>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</si>
  <si>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</si>
  <si>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</si>
  <si>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</si>
  <si>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</si>
  <si>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</si>
  <si>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</si>
  <si>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</si>
  <si>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</si>
  <si>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</si>
  <si>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</si>
  <si>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North Georgia</t>
  </si>
  <si>
    <t>Oconee Fall Line</t>
  </si>
  <si>
    <t>Ogeechee</t>
  </si>
  <si>
    <t>Savannah</t>
  </si>
  <si>
    <t>South Georgia</t>
  </si>
  <si>
    <t>Southeastern</t>
  </si>
  <si>
    <t>Southern Crescent</t>
  </si>
  <si>
    <t>West Georgia</t>
  </si>
  <si>
    <t>Wiregrass Georgia</t>
  </si>
  <si>
    <t>GRAND TOTAL</t>
  </si>
  <si>
    <t>Tech College Total</t>
  </si>
  <si>
    <t>Coll Tech Div Total</t>
  </si>
  <si>
    <t>Bainbridge</t>
  </si>
  <si>
    <t>Credit Hours</t>
  </si>
  <si>
    <t>Coastal Pines</t>
  </si>
  <si>
    <t>Southern Regional</t>
  </si>
  <si>
    <t>Spring
2017
EOS</t>
  </si>
  <si>
    <t>Spring 
2016
EOS</t>
  </si>
  <si>
    <t>TCSG Data Center; Report # ER21;  5/19/2017</t>
  </si>
  <si>
    <t xml:space="preserve">Spring Semester 2017 (Term 201714)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</si>
</sst>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5" fontId="0" fillId="0" borderId="22" xfId="62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0" fontId="22" fillId="0" borderId="24" xfId="0" applyFont="1" applyBorder="1" applyAlignment="1">
      <alignment horizontal="left"/>
    </xf>
    <xf numFmtId="3" fontId="22" fillId="0" borderId="25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165" fontId="22" fillId="0" borderId="27" xfId="62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0" fillId="0" borderId="29" xfId="0" applyFont="1" applyBorder="1" applyAlignment="1">
      <alignment/>
    </xf>
    <xf numFmtId="165" fontId="0" fillId="0" borderId="30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4" xfId="62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4" xfId="42" applyNumberFormat="1" applyFont="1" applyFill="1" applyBorder="1" applyAlignment="1">
      <alignment/>
    </xf>
    <xf numFmtId="164" fontId="22" fillId="0" borderId="3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164" fontId="22" fillId="0" borderId="29" xfId="0" applyNumberFormat="1" applyFont="1" applyFill="1" applyBorder="1" applyAlignment="1">
      <alignment horizontal="right"/>
    </xf>
    <xf numFmtId="164" fontId="22" fillId="0" borderId="24" xfId="0" applyNumberFormat="1" applyFont="1" applyFill="1" applyBorder="1" applyAlignment="1">
      <alignment/>
    </xf>
    <xf numFmtId="165" fontId="22" fillId="0" borderId="31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165" fontId="22" fillId="0" borderId="31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 horizontal="right"/>
    </xf>
    <xf numFmtId="164" fontId="22" fillId="0" borderId="3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68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</row>
    <row r="3" spans="1:12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ht="15">
      <c r="A4" s="71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2"/>
    </row>
    <row r="5" spans="1:12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2"/>
    </row>
    <row r="6" spans="1:12" ht="7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2"/>
    </row>
    <row r="7" spans="1:11" ht="7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2" ht="16.5" customHeight="1">
      <c r="A8" s="73" t="s">
        <v>2</v>
      </c>
      <c r="B8" s="75" t="s">
        <v>3</v>
      </c>
      <c r="C8" s="76"/>
      <c r="D8" s="76"/>
      <c r="E8" s="77"/>
      <c r="F8" s="78" t="s">
        <v>32</v>
      </c>
      <c r="G8" s="76"/>
      <c r="H8" s="77"/>
      <c r="I8" s="75" t="s">
        <v>4</v>
      </c>
      <c r="J8" s="76"/>
      <c r="K8" s="76"/>
      <c r="L8" s="4"/>
    </row>
    <row r="9" spans="1:12" ht="39" thickBot="1">
      <c r="A9" s="74"/>
      <c r="B9" s="69" t="s">
        <v>36</v>
      </c>
      <c r="C9" s="6" t="s">
        <v>35</v>
      </c>
      <c r="D9" s="6" t="s">
        <v>5</v>
      </c>
      <c r="E9" s="7" t="s">
        <v>6</v>
      </c>
      <c r="F9" s="5" t="s">
        <v>36</v>
      </c>
      <c r="G9" s="6" t="s">
        <v>35</v>
      </c>
      <c r="H9" s="7" t="s">
        <v>7</v>
      </c>
      <c r="I9" s="5" t="s">
        <v>36</v>
      </c>
      <c r="J9" s="6" t="s">
        <v>35</v>
      </c>
      <c r="K9" s="6" t="s">
        <v>6</v>
      </c>
      <c r="L9" s="3"/>
    </row>
    <row r="10" spans="1:17" ht="15.75" customHeight="1" thickTop="1">
      <c r="A10" s="8" t="s">
        <v>8</v>
      </c>
      <c r="B10" s="9">
        <v>3070</v>
      </c>
      <c r="C10" s="10">
        <v>2892</v>
      </c>
      <c r="D10" s="11">
        <f aca="true" t="shared" si="0" ref="D10:D22">C10-B10</f>
        <v>-178</v>
      </c>
      <c r="E10" s="12">
        <f aca="true" t="shared" si="1" ref="E10:E20">(C10-B10)/B10</f>
        <v>-0.057980456026058634</v>
      </c>
      <c r="F10" s="13">
        <v>30423</v>
      </c>
      <c r="G10" s="14">
        <v>28027</v>
      </c>
      <c r="H10" s="15">
        <f aca="true" t="shared" si="2" ref="H10:H20">(G10-F10)/F10</f>
        <v>-0.0787562041876212</v>
      </c>
      <c r="I10" s="9">
        <v>2028</v>
      </c>
      <c r="J10" s="16">
        <v>1868</v>
      </c>
      <c r="K10" s="17">
        <f aca="true" t="shared" si="3" ref="K10:K20">(J10-I10)/I10</f>
        <v>-0.07889546351084813</v>
      </c>
      <c r="L10" s="18"/>
      <c r="M10" s="19"/>
      <c r="N10" s="20"/>
      <c r="O10" s="20"/>
      <c r="P10" s="21"/>
      <c r="Q10" s="21"/>
    </row>
    <row r="11" spans="1:17" ht="15.75" customHeight="1">
      <c r="A11" s="22" t="s">
        <v>9</v>
      </c>
      <c r="B11" s="9">
        <v>3807</v>
      </c>
      <c r="C11" s="23">
        <v>3875</v>
      </c>
      <c r="D11" s="25">
        <f t="shared" si="0"/>
        <v>68</v>
      </c>
      <c r="E11" s="26">
        <f t="shared" si="1"/>
        <v>0.017861833464670344</v>
      </c>
      <c r="F11" s="13">
        <v>30143</v>
      </c>
      <c r="G11" s="24">
        <v>31157</v>
      </c>
      <c r="H11" s="27">
        <f t="shared" si="2"/>
        <v>0.033639650996914704</v>
      </c>
      <c r="I11" s="9">
        <v>2009</v>
      </c>
      <c r="J11" s="25">
        <v>2077</v>
      </c>
      <c r="K11" s="28">
        <f t="shared" si="3"/>
        <v>0.033847685415629665</v>
      </c>
      <c r="L11" s="18"/>
      <c r="M11" s="19"/>
      <c r="N11" s="20"/>
      <c r="O11" s="20"/>
      <c r="P11" s="21"/>
      <c r="Q11" s="21"/>
    </row>
    <row r="12" spans="1:17" ht="15.75" customHeight="1">
      <c r="A12" s="22" t="s">
        <v>10</v>
      </c>
      <c r="B12" s="9">
        <v>3815</v>
      </c>
      <c r="C12" s="23">
        <v>3899</v>
      </c>
      <c r="D12" s="11">
        <f t="shared" si="0"/>
        <v>84</v>
      </c>
      <c r="E12" s="12">
        <f t="shared" si="1"/>
        <v>0.022018348623853212</v>
      </c>
      <c r="F12" s="13">
        <v>36097</v>
      </c>
      <c r="G12" s="24">
        <v>36491</v>
      </c>
      <c r="H12" s="15">
        <f t="shared" si="2"/>
        <v>0.010915034490400865</v>
      </c>
      <c r="I12" s="9">
        <v>2406</v>
      </c>
      <c r="J12" s="29">
        <v>2432</v>
      </c>
      <c r="K12" s="17">
        <f t="shared" si="3"/>
        <v>0.010806317539484621</v>
      </c>
      <c r="L12" s="18"/>
      <c r="M12" s="19"/>
      <c r="N12" s="20"/>
      <c r="O12" s="20"/>
      <c r="P12" s="21"/>
      <c r="Q12" s="21"/>
    </row>
    <row r="13" spans="1:17" ht="15.75" customHeight="1">
      <c r="A13" s="22" t="s">
        <v>11</v>
      </c>
      <c r="B13" s="9">
        <v>4012</v>
      </c>
      <c r="C13" s="23">
        <v>4020</v>
      </c>
      <c r="D13" s="11">
        <f t="shared" si="0"/>
        <v>8</v>
      </c>
      <c r="E13" s="30">
        <f t="shared" si="1"/>
        <v>0.0019940179461615153</v>
      </c>
      <c r="F13" s="13">
        <v>36252</v>
      </c>
      <c r="G13" s="24">
        <v>35996</v>
      </c>
      <c r="H13" s="31">
        <f t="shared" si="2"/>
        <v>-0.007061679355621759</v>
      </c>
      <c r="I13" s="9">
        <v>2416</v>
      </c>
      <c r="J13" s="29">
        <v>2399</v>
      </c>
      <c r="K13" s="17">
        <f t="shared" si="3"/>
        <v>-0.007036423841059603</v>
      </c>
      <c r="L13" s="18"/>
      <c r="M13" s="19"/>
      <c r="N13" s="20"/>
      <c r="O13" s="20"/>
      <c r="P13" s="21"/>
      <c r="Q13" s="21"/>
    </row>
    <row r="14" spans="1:17" ht="15.75" customHeight="1">
      <c r="A14" s="22" t="s">
        <v>12</v>
      </c>
      <c r="B14" s="9">
        <v>7187</v>
      </c>
      <c r="C14" s="23">
        <v>7017</v>
      </c>
      <c r="D14" s="25">
        <f>C14-B14</f>
        <v>-170</v>
      </c>
      <c r="E14" s="26">
        <f>(C14-B14)/B14</f>
        <v>-0.023653819396131905</v>
      </c>
      <c r="F14" s="13">
        <v>64577</v>
      </c>
      <c r="G14" s="24">
        <v>59870</v>
      </c>
      <c r="H14" s="27">
        <f t="shared" si="2"/>
        <v>-0.07288972854112145</v>
      </c>
      <c r="I14" s="9">
        <v>4305</v>
      </c>
      <c r="J14" s="37">
        <v>3991</v>
      </c>
      <c r="K14" s="36">
        <f t="shared" si="3"/>
        <v>-0.07293844367015098</v>
      </c>
      <c r="L14" s="18"/>
      <c r="M14" s="19"/>
      <c r="N14" s="20"/>
      <c r="O14" s="20"/>
      <c r="P14" s="21"/>
      <c r="Q14" s="21"/>
    </row>
    <row r="15" spans="1:17" ht="15.75" customHeight="1">
      <c r="A15" s="22" t="s">
        <v>13</v>
      </c>
      <c r="B15" s="35">
        <v>9246</v>
      </c>
      <c r="C15" s="23">
        <v>9365</v>
      </c>
      <c r="D15" s="25">
        <f>C15-B15</f>
        <v>119</v>
      </c>
      <c r="E15" s="26">
        <f>(C15-B15)/B15</f>
        <v>0.012870430456413584</v>
      </c>
      <c r="F15" s="13">
        <v>77389</v>
      </c>
      <c r="G15" s="24">
        <v>77411</v>
      </c>
      <c r="H15" s="27">
        <f t="shared" si="2"/>
        <v>0.00028427812738244455</v>
      </c>
      <c r="I15" s="35">
        <v>5159</v>
      </c>
      <c r="J15" s="29">
        <v>5160</v>
      </c>
      <c r="K15" s="36">
        <f t="shared" si="3"/>
        <v>0.0001938360147315371</v>
      </c>
      <c r="L15" s="18"/>
      <c r="M15" s="19"/>
      <c r="N15" s="20"/>
      <c r="O15" s="20"/>
      <c r="P15" s="21"/>
      <c r="Q15" s="21"/>
    </row>
    <row r="16" spans="1:17" ht="15.75" customHeight="1">
      <c r="A16" s="22" t="s">
        <v>33</v>
      </c>
      <c r="B16" s="25">
        <v>2295</v>
      </c>
      <c r="C16" s="23">
        <v>2983</v>
      </c>
      <c r="D16" s="25">
        <f>C16-B16</f>
        <v>688</v>
      </c>
      <c r="E16" s="26">
        <f>(C16-B16)/B16</f>
        <v>0.29978213507625273</v>
      </c>
      <c r="F16" s="32">
        <v>18482</v>
      </c>
      <c r="G16" s="24">
        <v>22703</v>
      </c>
      <c r="H16" s="33">
        <f t="shared" si="2"/>
        <v>0.2283843739854994</v>
      </c>
      <c r="I16" s="35">
        <v>1232</v>
      </c>
      <c r="J16" s="29">
        <v>1513</v>
      </c>
      <c r="K16" s="36">
        <f t="shared" si="3"/>
        <v>0.22808441558441558</v>
      </c>
      <c r="L16" s="18"/>
      <c r="M16" s="19"/>
      <c r="N16" s="20"/>
      <c r="O16" s="20"/>
      <c r="P16" s="21"/>
      <c r="Q16" s="21"/>
    </row>
    <row r="17" spans="1:17" ht="15.75" customHeight="1">
      <c r="A17" s="22" t="s">
        <v>14</v>
      </c>
      <c r="B17" s="9">
        <v>3315</v>
      </c>
      <c r="C17" s="23">
        <v>3002</v>
      </c>
      <c r="D17" s="25">
        <f t="shared" si="0"/>
        <v>-313</v>
      </c>
      <c r="E17" s="26">
        <f t="shared" si="1"/>
        <v>-0.09441930618401206</v>
      </c>
      <c r="F17" s="32">
        <v>27799.1</v>
      </c>
      <c r="G17" s="24">
        <v>25377.9</v>
      </c>
      <c r="H17" s="27">
        <f t="shared" si="2"/>
        <v>-0.08709634484569634</v>
      </c>
      <c r="I17" s="9">
        <v>1853</v>
      </c>
      <c r="J17" s="25">
        <v>1691</v>
      </c>
      <c r="K17" s="28">
        <f t="shared" si="3"/>
        <v>-0.08742579600647599</v>
      </c>
      <c r="L17" s="18"/>
      <c r="M17" s="19"/>
      <c r="N17" s="20"/>
      <c r="O17" s="20"/>
      <c r="P17" s="21"/>
      <c r="Q17" s="21"/>
    </row>
    <row r="18" spans="1:17" ht="15.75" customHeight="1">
      <c r="A18" s="22" t="s">
        <v>15</v>
      </c>
      <c r="B18" s="25">
        <v>5778</v>
      </c>
      <c r="C18" s="23">
        <v>5613</v>
      </c>
      <c r="D18" s="25">
        <f t="shared" si="0"/>
        <v>-165</v>
      </c>
      <c r="E18" s="33">
        <f t="shared" si="1"/>
        <v>-0.028556593977154723</v>
      </c>
      <c r="F18" s="34">
        <v>49784</v>
      </c>
      <c r="G18" s="24">
        <v>46653</v>
      </c>
      <c r="H18" s="27">
        <f t="shared" si="2"/>
        <v>-0.06289169210991483</v>
      </c>
      <c r="I18" s="35">
        <v>3318</v>
      </c>
      <c r="J18" s="29">
        <v>3110</v>
      </c>
      <c r="K18" s="36">
        <f t="shared" si="3"/>
        <v>-0.06268836648583484</v>
      </c>
      <c r="L18" s="18"/>
      <c r="M18" s="19"/>
      <c r="N18" s="20"/>
      <c r="O18" s="20"/>
      <c r="P18" s="21"/>
      <c r="Q18" s="21"/>
    </row>
    <row r="19" spans="1:17" ht="15.75" customHeight="1">
      <c r="A19" s="22" t="s">
        <v>16</v>
      </c>
      <c r="B19" s="35">
        <v>3818</v>
      </c>
      <c r="C19" s="23">
        <v>3958</v>
      </c>
      <c r="D19" s="25">
        <f t="shared" si="0"/>
        <v>140</v>
      </c>
      <c r="E19" s="26">
        <f t="shared" si="1"/>
        <v>0.03666841278156103</v>
      </c>
      <c r="F19" s="13">
        <v>31721.5</v>
      </c>
      <c r="G19" s="24">
        <v>33820</v>
      </c>
      <c r="H19" s="27">
        <f t="shared" si="2"/>
        <v>0.06615387040335419</v>
      </c>
      <c r="I19" s="35">
        <v>2114</v>
      </c>
      <c r="J19" s="37">
        <v>2254</v>
      </c>
      <c r="K19" s="36">
        <f t="shared" si="3"/>
        <v>0.06622516556291391</v>
      </c>
      <c r="L19" s="18"/>
      <c r="M19" s="19"/>
      <c r="N19" s="20"/>
      <c r="O19" s="20"/>
      <c r="P19" s="21"/>
      <c r="Q19" s="21"/>
    </row>
    <row r="20" spans="1:17" ht="15.75" customHeight="1">
      <c r="A20" s="22" t="s">
        <v>17</v>
      </c>
      <c r="B20" s="25">
        <v>7265</v>
      </c>
      <c r="C20" s="23">
        <v>8146</v>
      </c>
      <c r="D20" s="25">
        <f t="shared" si="0"/>
        <v>881</v>
      </c>
      <c r="E20" s="33">
        <f t="shared" si="1"/>
        <v>0.12126634549208534</v>
      </c>
      <c r="F20" s="38">
        <v>58128</v>
      </c>
      <c r="G20" s="24">
        <v>65661</v>
      </c>
      <c r="H20" s="27">
        <f t="shared" si="2"/>
        <v>0.1295933113129645</v>
      </c>
      <c r="I20" s="35">
        <v>3875</v>
      </c>
      <c r="J20" s="37">
        <v>4377</v>
      </c>
      <c r="K20" s="36">
        <f t="shared" si="3"/>
        <v>0.1295483870967742</v>
      </c>
      <c r="L20" s="18"/>
      <c r="M20" s="19"/>
      <c r="N20" s="20"/>
      <c r="O20" s="20"/>
      <c r="P20" s="21"/>
      <c r="Q20" s="21"/>
    </row>
    <row r="21" spans="1:17" ht="15.75" customHeight="1">
      <c r="A21" s="22" t="s">
        <v>18</v>
      </c>
      <c r="B21" s="9">
        <v>3318</v>
      </c>
      <c r="C21" s="23">
        <v>3437</v>
      </c>
      <c r="D21" s="11">
        <f>C21-B21</f>
        <v>119</v>
      </c>
      <c r="E21" s="30">
        <f>(C21-B21)/B21</f>
        <v>0.035864978902953586</v>
      </c>
      <c r="F21" s="13">
        <v>27543</v>
      </c>
      <c r="G21" s="24">
        <v>28064</v>
      </c>
      <c r="H21" s="31">
        <f>(G21-F21)/F21</f>
        <v>0.01891587699233925</v>
      </c>
      <c r="I21" s="9">
        <v>1836</v>
      </c>
      <c r="J21" s="29">
        <v>1870</v>
      </c>
      <c r="K21" s="17">
        <f>(J21-I21)/I21</f>
        <v>0.018518518518518517</v>
      </c>
      <c r="L21" s="18"/>
      <c r="M21" s="19"/>
      <c r="N21" s="20"/>
      <c r="O21" s="20"/>
      <c r="P21" s="21"/>
      <c r="Q21" s="21"/>
    </row>
    <row r="22" spans="1:17" ht="15.75" customHeight="1">
      <c r="A22" s="22" t="s">
        <v>19</v>
      </c>
      <c r="B22" s="9">
        <v>2561</v>
      </c>
      <c r="C22" s="23">
        <v>2617</v>
      </c>
      <c r="D22" s="25">
        <f t="shared" si="0"/>
        <v>56</v>
      </c>
      <c r="E22" s="26">
        <f>(C22-B22)/B22</f>
        <v>0.021866458414681766</v>
      </c>
      <c r="F22" s="13">
        <v>23149</v>
      </c>
      <c r="G22" s="24">
        <v>23230</v>
      </c>
      <c r="H22" s="27">
        <f>(G22-F22)/F22</f>
        <v>0.003499071234178582</v>
      </c>
      <c r="I22" s="9">
        <v>1543</v>
      </c>
      <c r="J22" s="37">
        <v>1548</v>
      </c>
      <c r="K22" s="36">
        <f>(J22-I22)/I22</f>
        <v>0.0032404406999351912</v>
      </c>
      <c r="L22" s="18"/>
      <c r="M22" s="19"/>
      <c r="N22" s="20"/>
      <c r="O22" s="20"/>
      <c r="P22" s="21"/>
      <c r="Q22" s="21"/>
    </row>
    <row r="23" spans="1:17" ht="15.75" customHeight="1">
      <c r="A23" s="22" t="s">
        <v>20</v>
      </c>
      <c r="B23" s="35">
        <v>1388</v>
      </c>
      <c r="C23" s="23">
        <v>1287</v>
      </c>
      <c r="D23" s="25">
        <f>C23-B23</f>
        <v>-101</v>
      </c>
      <c r="E23" s="26">
        <f>(C23-B23)/B23</f>
        <v>-0.07276657060518732</v>
      </c>
      <c r="F23" s="13">
        <v>11850</v>
      </c>
      <c r="G23" s="24">
        <v>10733</v>
      </c>
      <c r="H23" s="27">
        <f>(G23-F23)/F23</f>
        <v>-0.09426160337552743</v>
      </c>
      <c r="I23" s="35">
        <v>790</v>
      </c>
      <c r="J23" s="37">
        <v>715</v>
      </c>
      <c r="K23" s="36">
        <f>(J23-I23)/I23</f>
        <v>-0.0949367088607595</v>
      </c>
      <c r="L23" s="18"/>
      <c r="M23" s="19"/>
      <c r="N23" s="20"/>
      <c r="O23" s="20"/>
      <c r="P23" s="21"/>
      <c r="Q23" s="21"/>
    </row>
    <row r="24" spans="1:17" ht="15.75" customHeight="1">
      <c r="A24" s="22" t="s">
        <v>21</v>
      </c>
      <c r="B24" s="35">
        <v>1983</v>
      </c>
      <c r="C24" s="23">
        <v>1911</v>
      </c>
      <c r="D24" s="25">
        <f>C24-B24</f>
        <v>-72</v>
      </c>
      <c r="E24" s="33">
        <f>(C24-B24)/B24</f>
        <v>-0.036308623298033284</v>
      </c>
      <c r="F24" s="13">
        <v>19744</v>
      </c>
      <c r="G24" s="24">
        <v>18804</v>
      </c>
      <c r="H24" s="27">
        <f>(G24-F24)/F24</f>
        <v>-0.047609400324149106</v>
      </c>
      <c r="I24" s="35">
        <v>1316</v>
      </c>
      <c r="J24" s="37">
        <v>1253</v>
      </c>
      <c r="K24" s="36">
        <f>(J24-I24)/I24</f>
        <v>-0.047872340425531915</v>
      </c>
      <c r="L24" s="18"/>
      <c r="M24" s="19"/>
      <c r="N24" s="20"/>
      <c r="O24" s="20"/>
      <c r="P24" s="21"/>
      <c r="Q24" s="21"/>
    </row>
    <row r="25" spans="1:17" ht="15.75" customHeight="1">
      <c r="A25" s="22" t="s">
        <v>22</v>
      </c>
      <c r="B25" s="9">
        <v>4150</v>
      </c>
      <c r="C25" s="23">
        <v>3902</v>
      </c>
      <c r="D25" s="11">
        <f>C25-B25</f>
        <v>-248</v>
      </c>
      <c r="E25" s="30">
        <f>(C25-B25)/B25</f>
        <v>-0.059759036144578316</v>
      </c>
      <c r="F25" s="13">
        <v>38563</v>
      </c>
      <c r="G25" s="24">
        <v>35845</v>
      </c>
      <c r="H25" s="31">
        <f>(G25-F25)/F25</f>
        <v>-0.07048206830381454</v>
      </c>
      <c r="I25" s="9">
        <v>2570</v>
      </c>
      <c r="J25" s="29">
        <v>2389</v>
      </c>
      <c r="K25" s="17">
        <f>(J25-I25)/I25</f>
        <v>-0.07042801556420233</v>
      </c>
      <c r="L25" s="18"/>
      <c r="M25" s="19"/>
      <c r="N25" s="20"/>
      <c r="O25" s="20"/>
      <c r="P25" s="21"/>
      <c r="Q25" s="21"/>
    </row>
    <row r="26" spans="1:17" ht="15.75" customHeight="1">
      <c r="A26" s="22" t="s">
        <v>23</v>
      </c>
      <c r="B26" s="9">
        <v>1707</v>
      </c>
      <c r="C26" s="23">
        <v>1741</v>
      </c>
      <c r="D26" s="25">
        <f aca="true" t="shared" si="4" ref="D26:D35">C26-B26</f>
        <v>34</v>
      </c>
      <c r="E26" s="26">
        <f aca="true" t="shared" si="5" ref="E26:E34">(C26-B26)/B26</f>
        <v>0.01991798476859988</v>
      </c>
      <c r="F26" s="32">
        <v>17283</v>
      </c>
      <c r="G26" s="24">
        <v>17900</v>
      </c>
      <c r="H26" s="27">
        <f aca="true" t="shared" si="6" ref="H26:H35">(G26-F26)/F26</f>
        <v>0.03569982063299196</v>
      </c>
      <c r="I26" s="35">
        <v>1152</v>
      </c>
      <c r="J26" s="37">
        <v>1193</v>
      </c>
      <c r="K26" s="36">
        <f aca="true" t="shared" si="7" ref="K26:K34">(J26-I26)/I26</f>
        <v>0.035590277777777776</v>
      </c>
      <c r="L26" s="18"/>
      <c r="M26" s="19"/>
      <c r="N26" s="20"/>
      <c r="O26" s="20"/>
      <c r="P26" s="21"/>
      <c r="Q26" s="21"/>
    </row>
    <row r="27" spans="1:17" ht="15.75" customHeight="1">
      <c r="A27" s="22" t="s">
        <v>24</v>
      </c>
      <c r="B27" s="9">
        <v>1586</v>
      </c>
      <c r="C27" s="23">
        <v>1494</v>
      </c>
      <c r="D27" s="11">
        <f t="shared" si="4"/>
        <v>-92</v>
      </c>
      <c r="E27" s="30">
        <f t="shared" si="5"/>
        <v>-0.058007566204287514</v>
      </c>
      <c r="F27" s="13">
        <v>13727</v>
      </c>
      <c r="G27" s="24">
        <v>13012</v>
      </c>
      <c r="H27" s="31">
        <f t="shared" si="6"/>
        <v>-0.05208712755882567</v>
      </c>
      <c r="I27" s="9">
        <v>915</v>
      </c>
      <c r="J27" s="29">
        <v>867</v>
      </c>
      <c r="K27" s="17">
        <f t="shared" si="7"/>
        <v>-0.05245901639344262</v>
      </c>
      <c r="L27" s="18"/>
      <c r="M27" s="19"/>
      <c r="N27" s="20"/>
      <c r="O27" s="20"/>
      <c r="P27" s="21"/>
      <c r="Q27" s="21"/>
    </row>
    <row r="28" spans="1:17" ht="15.75" customHeight="1">
      <c r="A28" s="22" t="s">
        <v>25</v>
      </c>
      <c r="B28" s="9">
        <v>4427</v>
      </c>
      <c r="C28" s="23">
        <v>4425</v>
      </c>
      <c r="D28" s="11">
        <f t="shared" si="4"/>
        <v>-2</v>
      </c>
      <c r="E28" s="30">
        <f t="shared" si="5"/>
        <v>-0.00045177320984865596</v>
      </c>
      <c r="F28" s="13">
        <v>39153</v>
      </c>
      <c r="G28" s="24">
        <v>38001</v>
      </c>
      <c r="H28" s="31">
        <f t="shared" si="6"/>
        <v>-0.0294230327177994</v>
      </c>
      <c r="I28" s="9">
        <v>2610</v>
      </c>
      <c r="J28" s="29">
        <v>2533</v>
      </c>
      <c r="K28" s="17">
        <f t="shared" si="7"/>
        <v>-0.02950191570881226</v>
      </c>
      <c r="L28" s="18"/>
      <c r="M28" s="19"/>
      <c r="N28" s="20"/>
      <c r="O28" s="20"/>
      <c r="P28" s="21"/>
      <c r="Q28" s="21"/>
    </row>
    <row r="29" spans="1:17" ht="15.75" customHeight="1">
      <c r="A29" s="22" t="s">
        <v>34</v>
      </c>
      <c r="B29" s="35">
        <v>3428</v>
      </c>
      <c r="C29" s="23">
        <v>3379</v>
      </c>
      <c r="D29" s="25">
        <f t="shared" si="4"/>
        <v>-49</v>
      </c>
      <c r="E29" s="26">
        <f t="shared" si="5"/>
        <v>-0.014294049008168028</v>
      </c>
      <c r="F29" s="13">
        <v>29253</v>
      </c>
      <c r="G29" s="24">
        <v>29214</v>
      </c>
      <c r="H29" s="27">
        <f t="shared" si="6"/>
        <v>-0.001333196595221003</v>
      </c>
      <c r="I29" s="35">
        <v>1950</v>
      </c>
      <c r="J29" s="37">
        <v>1947</v>
      </c>
      <c r="K29" s="36">
        <f t="shared" si="7"/>
        <v>-0.0015384615384615385</v>
      </c>
      <c r="L29" s="18"/>
      <c r="M29" s="19"/>
      <c r="N29" s="20"/>
      <c r="O29" s="20"/>
      <c r="P29" s="21"/>
      <c r="Q29" s="21"/>
    </row>
    <row r="30" spans="1:17" ht="15.75" customHeight="1">
      <c r="A30" s="22" t="s">
        <v>26</v>
      </c>
      <c r="B30" s="35">
        <v>6284</v>
      </c>
      <c r="C30" s="23">
        <v>6596</v>
      </c>
      <c r="D30" s="25">
        <f t="shared" si="4"/>
        <v>312</v>
      </c>
      <c r="E30" s="26">
        <f t="shared" si="5"/>
        <v>0.04964990451941439</v>
      </c>
      <c r="F30" s="13">
        <v>54130</v>
      </c>
      <c r="G30" s="24">
        <v>55792</v>
      </c>
      <c r="H30" s="27">
        <f t="shared" si="6"/>
        <v>0.03070386107518936</v>
      </c>
      <c r="I30" s="35">
        <v>3608</v>
      </c>
      <c r="J30" s="37">
        <v>3719</v>
      </c>
      <c r="K30" s="36">
        <f>(J30-I30)/I30</f>
        <v>0.030764966740576497</v>
      </c>
      <c r="L30" s="18"/>
      <c r="M30" s="19"/>
      <c r="N30" s="20"/>
      <c r="O30" s="20"/>
      <c r="P30" s="21"/>
      <c r="Q30" s="21"/>
    </row>
    <row r="31" spans="1:17" ht="15.75" customHeight="1" thickBot="1">
      <c r="A31" s="22" t="s">
        <v>27</v>
      </c>
      <c r="B31" s="9">
        <v>3507</v>
      </c>
      <c r="C31" s="23">
        <v>3823</v>
      </c>
      <c r="D31" s="25">
        <f t="shared" si="4"/>
        <v>316</v>
      </c>
      <c r="E31" s="26">
        <f>(C31-B31)/B31</f>
        <v>0.09010550327915598</v>
      </c>
      <c r="F31" s="13">
        <v>29182</v>
      </c>
      <c r="G31" s="24">
        <v>30575</v>
      </c>
      <c r="H31" s="27">
        <f t="shared" si="6"/>
        <v>0.047734905078473035</v>
      </c>
      <c r="I31" s="9">
        <v>1945</v>
      </c>
      <c r="J31" s="37">
        <v>2038</v>
      </c>
      <c r="K31" s="36">
        <f>(J31-I31)/I31</f>
        <v>0.04781491002570694</v>
      </c>
      <c r="L31" s="18"/>
      <c r="M31" s="19"/>
      <c r="N31" s="20"/>
      <c r="O31" s="20"/>
      <c r="P31" s="21"/>
      <c r="Q31" s="21"/>
    </row>
    <row r="32" spans="1:17" ht="15.75" customHeight="1" thickBot="1">
      <c r="A32" s="39" t="s">
        <v>29</v>
      </c>
      <c r="B32" s="40">
        <f>SUM(B10:B31)</f>
        <v>87947</v>
      </c>
      <c r="C32" s="41">
        <f>SUM(C10:C31)</f>
        <v>89382</v>
      </c>
      <c r="D32" s="42">
        <f t="shared" si="4"/>
        <v>1435</v>
      </c>
      <c r="E32" s="43">
        <f t="shared" si="5"/>
        <v>0.016316645252254198</v>
      </c>
      <c r="F32" s="44">
        <f>SUM(F10:F31)</f>
        <v>764372.6</v>
      </c>
      <c r="G32" s="45">
        <f>SUM(G10:G31)</f>
        <v>764336.9</v>
      </c>
      <c r="H32" s="46">
        <f t="shared" si="6"/>
        <v>-4.6704970847926044E-05</v>
      </c>
      <c r="I32" s="40">
        <f>ROUNDDOWN(F32/15,0)</f>
        <v>50958</v>
      </c>
      <c r="J32" s="53">
        <f>ROUNDDOWN(G32/15,0)</f>
        <v>50955</v>
      </c>
      <c r="K32" s="54">
        <f t="shared" si="7"/>
        <v>-5.887201224537855E-05</v>
      </c>
      <c r="L32" s="18"/>
      <c r="M32" s="19"/>
      <c r="N32" s="20"/>
      <c r="O32" s="20"/>
      <c r="P32" s="21"/>
      <c r="Q32" s="21"/>
    </row>
    <row r="33" spans="1:17" ht="15.75" customHeight="1" thickBot="1">
      <c r="A33" s="48" t="s">
        <v>31</v>
      </c>
      <c r="B33" s="55">
        <v>1182</v>
      </c>
      <c r="C33" s="55">
        <v>980</v>
      </c>
      <c r="D33" s="55">
        <f t="shared" si="4"/>
        <v>-202</v>
      </c>
      <c r="E33" s="61">
        <f t="shared" si="5"/>
        <v>-0.17089678510998307</v>
      </c>
      <c r="F33" s="59">
        <v>10811</v>
      </c>
      <c r="G33" s="49">
        <v>8926</v>
      </c>
      <c r="H33" s="61">
        <f t="shared" si="6"/>
        <v>-0.1743594487096476</v>
      </c>
      <c r="I33" s="63">
        <v>720</v>
      </c>
      <c r="J33" s="50">
        <v>595</v>
      </c>
      <c r="K33" s="67">
        <f t="shared" si="7"/>
        <v>-0.1736111111111111</v>
      </c>
      <c r="L33" s="20"/>
      <c r="M33" s="19"/>
      <c r="N33" s="20"/>
      <c r="O33" s="20"/>
      <c r="P33" s="21"/>
      <c r="Q33" s="21"/>
    </row>
    <row r="34" spans="1:11" ht="15.75" customHeight="1" thickBot="1">
      <c r="A34" s="47" t="s">
        <v>30</v>
      </c>
      <c r="B34" s="52">
        <f>SUM(B33:B33)</f>
        <v>1182</v>
      </c>
      <c r="C34" s="52">
        <f>SUM(C33:C33)</f>
        <v>980</v>
      </c>
      <c r="D34" s="52">
        <f t="shared" si="4"/>
        <v>-202</v>
      </c>
      <c r="E34" s="62">
        <f t="shared" si="5"/>
        <v>-0.17089678510998307</v>
      </c>
      <c r="F34" s="58">
        <f>SUM(F33:F33)</f>
        <v>10811</v>
      </c>
      <c r="G34" s="51">
        <f>SUM(G33:G33)</f>
        <v>8926</v>
      </c>
      <c r="H34" s="66">
        <f t="shared" si="6"/>
        <v>-0.1743594487096476</v>
      </c>
      <c r="I34" s="64">
        <f>SUM(I33:I33)</f>
        <v>720</v>
      </c>
      <c r="J34" s="52">
        <f>SUM(J33:J33)</f>
        <v>595</v>
      </c>
      <c r="K34" s="56">
        <f t="shared" si="7"/>
        <v>-0.1736111111111111</v>
      </c>
    </row>
    <row r="35" spans="1:11" ht="15.75" customHeight="1" thickBot="1">
      <c r="A35" s="47" t="s">
        <v>28</v>
      </c>
      <c r="B35" s="41">
        <f>B32+B34</f>
        <v>89129</v>
      </c>
      <c r="C35" s="41">
        <f>C32+C34</f>
        <v>90362</v>
      </c>
      <c r="D35" s="41">
        <f t="shared" si="4"/>
        <v>1233</v>
      </c>
      <c r="E35" s="46">
        <f>(C35-B35)/B35</f>
        <v>0.013833881228331969</v>
      </c>
      <c r="F35" s="60">
        <f>F32+F34</f>
        <v>775183.6</v>
      </c>
      <c r="G35" s="45">
        <f>G32+G34</f>
        <v>773262.9</v>
      </c>
      <c r="H35" s="46">
        <f t="shared" si="6"/>
        <v>-0.002477735597089455</v>
      </c>
      <c r="I35" s="65">
        <f>ROUNDDOWN(F35/15,0)</f>
        <v>51678</v>
      </c>
      <c r="J35" s="41">
        <f>ROUNDDOWN(G35/15,0)</f>
        <v>51550</v>
      </c>
      <c r="K35" s="57">
        <f>(J35-I35)/I35</f>
        <v>-0.002476876040094431</v>
      </c>
    </row>
  </sheetData>
  <sheetProtection/>
  <mergeCells count="8">
    <mergeCell ref="A2:K2"/>
    <mergeCell ref="A4:K4"/>
    <mergeCell ref="A3:K3"/>
    <mergeCell ref="A8:A9"/>
    <mergeCell ref="B8:E8"/>
    <mergeCell ref="F8:H8"/>
    <mergeCell ref="I8:K8"/>
    <mergeCell ref="A5:K7"/>
  </mergeCells>
  <printOptions horizontalCentered="1"/>
  <pageMargins left="0.25" right="0.25" top="0.75" bottom="0.75" header="0.5" footer="0.5"/>
  <pageSetup fitToHeight="1" fitToWidth="1" horizontalDpi="600" verticalDpi="600" orientation="portrait" scale="94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Deborah. (Debbie)</cp:lastModifiedBy>
  <cp:lastPrinted>2017-05-19T17:19:12Z</cp:lastPrinted>
  <dcterms:created xsi:type="dcterms:W3CDTF">2012-05-11T18:36:43Z</dcterms:created>
  <dcterms:modified xsi:type="dcterms:W3CDTF">2017-05-23T12:27:57Z</dcterms:modified>
  <cp:category/>
  <cp:version/>
  <cp:contentType/>
  <cp:contentStatus/>
</cp:coreProperties>
</file>